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hine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E7" i="2" l="1"/>
  <c r="D63" i="2" l="1"/>
  <c r="D35" i="2" l="1"/>
  <c r="D7" i="2" l="1"/>
  <c r="D26" i="2"/>
  <c r="F13" i="2" l="1"/>
  <c r="E11" i="2" l="1"/>
  <c r="E22" i="2" l="1"/>
  <c r="F24" i="2"/>
  <c r="F11" i="2" l="1"/>
  <c r="F16" i="2"/>
  <c r="F20" i="2"/>
  <c r="F25" i="2"/>
  <c r="F26" i="2"/>
  <c r="F27" i="2"/>
  <c r="F28" i="2"/>
  <c r="F29" i="2"/>
  <c r="F7" i="2"/>
  <c r="G81" i="2" l="1"/>
  <c r="E16" i="2" l="1"/>
  <c r="E20" i="2"/>
  <c r="G21" i="2"/>
  <c r="E25" i="2"/>
  <c r="E26" i="2"/>
  <c r="E27" i="2"/>
  <c r="E28" i="2"/>
  <c r="E29" i="2"/>
  <c r="G17" i="2" l="1"/>
  <c r="G25" i="2"/>
  <c r="G27" i="2"/>
  <c r="G28" i="2"/>
  <c r="G29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8" i="2"/>
  <c r="G49" i="2"/>
  <c r="G50" i="2"/>
  <c r="G51" i="2"/>
  <c r="G52" i="2"/>
  <c r="G53" i="2"/>
  <c r="G54" i="2"/>
  <c r="G83" i="2"/>
  <c r="G82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20" i="2"/>
  <c r="G19" i="2"/>
  <c r="G16" i="2"/>
  <c r="G13" i="2"/>
  <c r="G11" i="2"/>
  <c r="G10" i="2"/>
  <c r="G9" i="2"/>
  <c r="G8" i="2"/>
  <c r="G26" i="2" l="1"/>
  <c r="G7" i="2"/>
  <c r="G14" i="2"/>
  <c r="G12" i="2"/>
  <c r="G15" i="2"/>
  <c r="G18" i="2"/>
</calcChain>
</file>

<file path=xl/sharedStrings.xml><?xml version="1.0" encoding="utf-8"?>
<sst xmlns="http://schemas.openxmlformats.org/spreadsheetml/2006/main" count="94" uniqueCount="82">
  <si>
    <t>Ä/ä</t>
  </si>
  <si>
    <t>¯ç¿¿ëýëò</t>
  </si>
  <si>
    <t>Áîäèò òîî</t>
  </si>
  <si>
    <t>10.000 õ¿í àìä, õóâü</t>
  </si>
  <si>
    <t>Çºð¿¿</t>
  </si>
  <si>
    <t>Íèéò õàëäâàðò ºâ÷èí /1+2+3/</t>
  </si>
  <si>
    <t>Ãåïàòèò /B15- Acute hepatitis A/</t>
  </si>
  <si>
    <t>Ãåïàòèò /B16- Acute hepatitis B/</t>
  </si>
  <si>
    <t>Ãåïàòèò /B17/</t>
  </si>
  <si>
    <t>Öóñàí ñóóëãà /Shigellosis/</t>
  </si>
  <si>
    <t>Гэдэсний бактерт халдварт өвчин /ОКИ/</t>
  </si>
  <si>
    <t>Ãàõàé õàâäàð /Mumps/</t>
  </si>
  <si>
    <t>Áðóöåëë¸ç /Brucellosis/</t>
  </si>
  <si>
    <t>Ìåíèíãèò /Meningococcal infection /</t>
  </si>
  <si>
    <t>Ñàëõèíöýöýã /Yaricella/</t>
  </si>
  <si>
    <t>Бүслүүр үлд</t>
  </si>
  <si>
    <t>¨ëîì /Erysipelas/</t>
  </si>
  <si>
    <t>Ìººãºíöºðòºõ /Mycoses /</t>
  </si>
  <si>
    <t>Ñ¿ðüåý /Tuberculosis/</t>
  </si>
  <si>
    <t>ÁÇÕªâ÷èí</t>
  </si>
  <si>
    <t>¯¿íýýñ</t>
  </si>
  <si>
    <t>Òýìá¿¿ / Syphilis /</t>
  </si>
  <si>
    <t>Çàã õ¿éòýí / Gonococcal infection/</t>
  </si>
  <si>
    <t>Òðèõîìèíèàç /Trichomoniasis/</t>
  </si>
  <si>
    <t>Òºðñºí ýõ</t>
  </si>
  <si>
    <t>Àìüä òºðñºí õ¿¿õýä</t>
  </si>
  <si>
    <t>Ýìíýëãýýñ ãàðñàí õ¿í</t>
  </si>
  <si>
    <t>Îð õîíîã</t>
  </si>
  <si>
    <t>Äóíäàæ îð õîíîã</t>
  </si>
  <si>
    <t xml:space="preserve">Àéìãèéí Íýãäñýí Ýìíýëãèéí 2016 îíû 12 ñàðûí статистик ìýäýý </t>
  </si>
  <si>
    <t>Îðíû ôîíä àøèãëàëò</t>
  </si>
  <si>
    <t>Îðíû ýðãýëò</t>
  </si>
  <si>
    <t>Á¿ãä ¿çëýã</t>
  </si>
  <si>
    <t>Óðüä÷èëàí ñýðãèéëýõ ¿çëýãèéí õóâü</t>
  </si>
  <si>
    <t>Á¿ðòãýãäñýí ºâ÷ëºë</t>
  </si>
  <si>
    <t>Àìüã¿é òºðñºí õ¿¿õýä /1000-ä/</t>
  </si>
  <si>
    <t>0-1 õ¿ðòëýõ íàñíû õ¿¿õäèéí ýíäýãäýë /1000-ä/</t>
  </si>
  <si>
    <t>үүнээс</t>
  </si>
  <si>
    <t>Ýðýãòýé</t>
  </si>
  <si>
    <t>Ýìýãòýé</t>
  </si>
  <si>
    <t>1-5 íàñíû õ¿¿õ í/á /1000-ä/</t>
  </si>
  <si>
    <t>Ýìíýлгийн íàñ áàðалт</t>
  </si>
  <si>
    <t>Õîíîã áîëîîã¿é íàñ áàðñàí õ¿íèé òîî</t>
  </si>
  <si>
    <t>Ýìíýëýãò 8-24 öàãèéí äîòîð íàñ áàðñàí õ¿íèé òîî</t>
  </si>
  <si>
    <t>Эмнэлгийн нас баралтанд задлан шинжилгээ хийгдсэн нийт</t>
  </si>
  <si>
    <t>Эмнэлгийн нас баралтанд эмгэг судлалын шинжилгээ хийгдсэн</t>
  </si>
  <si>
    <t>Эмнэлгийн нас баралтанд шүүх эмнэлгийн шинжилгээ хийгдсэн</t>
  </si>
  <si>
    <t xml:space="preserve">Амьгүй төрөлтөөс эмгэг судлалын шинжилгээ хийгдсэн хувь </t>
  </si>
  <si>
    <t>Îíîøèéí çºð¿¿</t>
  </si>
  <si>
    <t>Ýõèéí íàñ áàðàëò 100.000-ä</t>
  </si>
  <si>
    <t>Ò¿ðãýí òóñëàìæèéí äóóäëàãà</t>
  </si>
  <si>
    <t>Àëñûí äóóäëàãà</t>
  </si>
  <si>
    <t>Òºâèéí äóóäëàãà</t>
  </si>
  <si>
    <t>Осол гэмтлийн дуудлага</t>
  </si>
  <si>
    <t>Æèðýìñýí, òºðºõ, төрсөний дараах ¿åèéí õ¿íäðýë</t>
  </si>
  <si>
    <t>Æèðýìñýí ¿åèéí õ¿íäðýë</t>
  </si>
  <si>
    <t>Òºðºõ ¿åèéí õ¿íäðýë</t>
  </si>
  <si>
    <t>Төрсөний дараах үеийн хүндрэл</t>
  </si>
  <si>
    <t>Эхчүүдийн амрах байраар амарсан</t>
  </si>
  <si>
    <t>Мэс заслын хагалгаа</t>
  </si>
  <si>
    <t>Төлөвлөгөөт хагалгаа</t>
  </si>
  <si>
    <t>Мэс засал</t>
  </si>
  <si>
    <t>Гэмтэл</t>
  </si>
  <si>
    <t>Яаралтай хагалгаа</t>
  </si>
  <si>
    <t>Жижиг хагалгаа</t>
  </si>
  <si>
    <t>Эмэгтэйчүүдийн хагалгаа</t>
  </si>
  <si>
    <t>Кесерево хагалгаа</t>
  </si>
  <si>
    <t>Алсын дуудлагын мэс засал</t>
  </si>
  <si>
    <t>Эсийн шинжилгээ</t>
  </si>
  <si>
    <t>Эдийн шинжилгээ</t>
  </si>
  <si>
    <t xml:space="preserve">Статистикийн алба  </t>
  </si>
  <si>
    <t>Энтервирус цэврүүт тууралт B08.5</t>
  </si>
  <si>
    <t>Ãàð õºë àìíû ºâ÷èí B08.4</t>
  </si>
  <si>
    <t>Хачигт халдварын сэжигтэй тохиолдол</t>
  </si>
  <si>
    <t>Давтан хагалгааны тоо</t>
  </si>
  <si>
    <t>Салмонеллёз</t>
  </si>
  <si>
    <t>Эмнэлгийн дотоод халдвар</t>
  </si>
  <si>
    <t>улаан эсэргэнэ</t>
  </si>
  <si>
    <t>2</t>
  </si>
  <si>
    <t xml:space="preserve">Àéìãèéí Íýãäñýí Ýìíýëãèéí 2019 îíû 04 ñàðûí статистик ìýäýý </t>
  </si>
  <si>
    <t>3</t>
  </si>
  <si>
    <t>2019.05.02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</si>
</sst>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5" xfId="1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9" fontId="3" fillId="2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/>
    <xf numFmtId="0" fontId="3" fillId="0" borderId="4" xfId="0" applyFont="1" applyBorder="1" applyAlignment="1">
      <alignment horizontal="center" vertical="center" wrapText="1"/>
    </xf>
    <xf numFmtId="9" fontId="3" fillId="2" borderId="5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7" xfId="0" applyFont="1" applyBorder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textRotation="90" wrapText="1"/>
    </xf>
    <xf numFmtId="0" fontId="10" fillId="0" borderId="4" xfId="0" applyFont="1" applyBorder="1" applyAlignment="1">
      <alignment horizontal="center" textRotation="90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</cellXfs>
  <cellStyles count="4">
    <cellStyle name="Normal" xfId="0" builtinId="0"/>
    <cellStyle name="Normal 2" xfId="3"/>
    <cellStyle name="Percent" xfId="1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topLeftCell="A2" workbookViewId="0">
      <selection activeCell="K7" sqref="K7"/>
    </sheetView>
  </sheetViews>
  <sheetFormatPr defaultRowHeight="15" x14ac:dyDescent="0.25"/>
  <cols>
    <col min="1" max="1" width="4.5703125" customWidth="1"/>
    <col min="2" max="2" width="35.140625" customWidth="1"/>
    <col min="5" max="5" width="9.7109375" style="21" customWidth="1"/>
    <col min="6" max="6" width="9.7109375" customWidth="1"/>
    <col min="7" max="7" width="9.28515625" customWidth="1"/>
  </cols>
  <sheetData>
    <row r="1" spans="1:7" ht="15.75" hidden="1" customHeight="1" x14ac:dyDescent="0.25">
      <c r="A1" s="27" t="s">
        <v>29</v>
      </c>
      <c r="B1" s="27"/>
      <c r="C1" s="27"/>
      <c r="D1" s="27"/>
      <c r="E1" s="27"/>
      <c r="F1" s="27"/>
      <c r="G1" s="27"/>
    </row>
    <row r="2" spans="1:7" ht="17.25" customHeight="1" x14ac:dyDescent="0.25">
      <c r="A2" s="27" t="s">
        <v>79</v>
      </c>
      <c r="B2" s="27"/>
      <c r="C2" s="27"/>
      <c r="D2" s="27"/>
      <c r="E2" s="27"/>
      <c r="F2" s="27"/>
      <c r="G2" s="27"/>
    </row>
    <row r="3" spans="1:7" ht="22.5" customHeight="1" x14ac:dyDescent="0.25">
      <c r="A3" s="38" t="s">
        <v>81</v>
      </c>
      <c r="B3" s="38"/>
      <c r="C3" s="38"/>
      <c r="D3" s="38"/>
      <c r="E3" s="38"/>
      <c r="F3" s="38"/>
      <c r="G3" s="38"/>
    </row>
    <row r="4" spans="1:7" hidden="1" x14ac:dyDescent="0.25">
      <c r="A4" s="39"/>
      <c r="B4" s="39"/>
      <c r="C4" s="39"/>
      <c r="D4" s="39"/>
      <c r="E4" s="39"/>
      <c r="F4" s="39"/>
      <c r="G4" s="39"/>
    </row>
    <row r="5" spans="1:7" ht="28.5" customHeight="1" x14ac:dyDescent="0.25">
      <c r="A5" s="28" t="s">
        <v>0</v>
      </c>
      <c r="B5" s="30" t="s">
        <v>1</v>
      </c>
      <c r="C5" s="32" t="s">
        <v>2</v>
      </c>
      <c r="D5" s="33"/>
      <c r="E5" s="34" t="s">
        <v>3</v>
      </c>
      <c r="F5" s="35"/>
      <c r="G5" s="36" t="s">
        <v>4</v>
      </c>
    </row>
    <row r="6" spans="1:7" ht="15.75" x14ac:dyDescent="0.25">
      <c r="A6" s="29"/>
      <c r="B6" s="31"/>
      <c r="C6" s="2">
        <v>2018</v>
      </c>
      <c r="D6" s="2">
        <v>2019</v>
      </c>
      <c r="E6" s="2">
        <v>2018</v>
      </c>
      <c r="F6" s="2">
        <v>2019</v>
      </c>
      <c r="G6" s="37"/>
    </row>
    <row r="7" spans="1:7" ht="15.75" x14ac:dyDescent="0.25">
      <c r="A7" s="28">
        <v>1</v>
      </c>
      <c r="B7" s="4" t="s">
        <v>5</v>
      </c>
      <c r="C7" s="18">
        <v>270</v>
      </c>
      <c r="D7" s="5">
        <f>D8+D9+D10+D11+D12+D13+D14+D15+D16+D17+D18+D19+D20+D21+D22+D23+D24+D25+D26</f>
        <v>260</v>
      </c>
      <c r="E7" s="6">
        <f>C7*10000/60032</f>
        <v>44.97601279317697</v>
      </c>
      <c r="F7" s="6">
        <f>D7*10000/62400</f>
        <v>41.666666666666664</v>
      </c>
      <c r="G7" s="7">
        <f>F7-E7</f>
        <v>-3.3093461265103059</v>
      </c>
    </row>
    <row r="8" spans="1:7" ht="15.75" customHeight="1" x14ac:dyDescent="0.25">
      <c r="A8" s="40"/>
      <c r="B8" s="4" t="s">
        <v>6</v>
      </c>
      <c r="C8" s="5"/>
      <c r="D8" s="5"/>
      <c r="E8" s="6"/>
      <c r="F8" s="6"/>
      <c r="G8" s="7">
        <f t="shared" ref="G8:G29" si="0">F8-E8</f>
        <v>0</v>
      </c>
    </row>
    <row r="9" spans="1:7" ht="17.25" customHeight="1" x14ac:dyDescent="0.25">
      <c r="A9" s="40"/>
      <c r="B9" s="4" t="s">
        <v>7</v>
      </c>
      <c r="C9" s="5"/>
      <c r="D9" s="5">
        <v>1</v>
      </c>
      <c r="E9" s="6"/>
      <c r="F9" s="6"/>
      <c r="G9" s="7">
        <f t="shared" si="0"/>
        <v>0</v>
      </c>
    </row>
    <row r="10" spans="1:7" ht="13.5" customHeight="1" x14ac:dyDescent="0.25">
      <c r="A10" s="40"/>
      <c r="B10" s="4" t="s">
        <v>8</v>
      </c>
      <c r="C10" s="5"/>
      <c r="D10" s="5"/>
      <c r="E10" s="6"/>
      <c r="F10" s="6"/>
      <c r="G10" s="7">
        <f t="shared" si="0"/>
        <v>0</v>
      </c>
    </row>
    <row r="11" spans="1:7" ht="14.25" customHeight="1" x14ac:dyDescent="0.25">
      <c r="A11" s="40"/>
      <c r="B11" s="4" t="s">
        <v>9</v>
      </c>
      <c r="C11" s="5">
        <v>5</v>
      </c>
      <c r="D11" s="5">
        <v>9</v>
      </c>
      <c r="E11" s="6">
        <f t="shared" ref="E11:E29" si="1">C11*10000/60032</f>
        <v>0.83288912579957353</v>
      </c>
      <c r="F11" s="6">
        <f t="shared" ref="F11:F29" si="2">D11*10000/62400</f>
        <v>1.4423076923076923</v>
      </c>
      <c r="G11" s="7">
        <f t="shared" si="0"/>
        <v>0.60941856650811876</v>
      </c>
    </row>
    <row r="12" spans="1:7" ht="27" customHeight="1" x14ac:dyDescent="0.25">
      <c r="A12" s="40"/>
      <c r="B12" s="4" t="s">
        <v>10</v>
      </c>
      <c r="C12" s="5">
        <v>1</v>
      </c>
      <c r="D12" s="5"/>
      <c r="E12" s="6"/>
      <c r="F12" s="6"/>
      <c r="G12" s="7">
        <f t="shared" si="0"/>
        <v>0</v>
      </c>
    </row>
    <row r="13" spans="1:7" ht="16.5" customHeight="1" x14ac:dyDescent="0.25">
      <c r="A13" s="40"/>
      <c r="B13" s="4" t="s">
        <v>11</v>
      </c>
      <c r="C13" s="5"/>
      <c r="D13" s="5">
        <v>2</v>
      </c>
      <c r="E13" s="6"/>
      <c r="F13" s="6">
        <f t="shared" si="2"/>
        <v>0.32051282051282054</v>
      </c>
      <c r="G13" s="7">
        <f t="shared" si="0"/>
        <v>0.32051282051282054</v>
      </c>
    </row>
    <row r="14" spans="1:7" ht="15" customHeight="1" x14ac:dyDescent="0.25">
      <c r="A14" s="40"/>
      <c r="B14" s="4" t="s">
        <v>12</v>
      </c>
      <c r="C14" s="5"/>
      <c r="D14" s="5"/>
      <c r="E14" s="6"/>
      <c r="F14" s="6"/>
      <c r="G14" s="7">
        <f t="shared" si="0"/>
        <v>0</v>
      </c>
    </row>
    <row r="15" spans="1:7" ht="30" x14ac:dyDescent="0.25">
      <c r="A15" s="40"/>
      <c r="B15" s="4" t="s">
        <v>13</v>
      </c>
      <c r="C15" s="5"/>
      <c r="D15" s="5"/>
      <c r="E15" s="6"/>
      <c r="F15" s="6"/>
      <c r="G15" s="7">
        <f t="shared" si="0"/>
        <v>0</v>
      </c>
    </row>
    <row r="16" spans="1:7" ht="15.75" customHeight="1" x14ac:dyDescent="0.25">
      <c r="A16" s="40"/>
      <c r="B16" s="4" t="s">
        <v>14</v>
      </c>
      <c r="C16" s="5">
        <v>103</v>
      </c>
      <c r="D16" s="5">
        <v>79</v>
      </c>
      <c r="E16" s="6">
        <f t="shared" si="1"/>
        <v>17.157515991471215</v>
      </c>
      <c r="F16" s="6">
        <f t="shared" si="2"/>
        <v>12.660256410256411</v>
      </c>
      <c r="G16" s="7">
        <f t="shared" si="0"/>
        <v>-4.497259581214804</v>
      </c>
    </row>
    <row r="17" spans="1:7" ht="15.75" customHeight="1" x14ac:dyDescent="0.25">
      <c r="A17" s="40"/>
      <c r="B17" s="4" t="s">
        <v>15</v>
      </c>
      <c r="C17" s="5"/>
      <c r="D17" s="5"/>
      <c r="E17" s="6"/>
      <c r="F17" s="6"/>
      <c r="G17" s="7">
        <f t="shared" si="0"/>
        <v>0</v>
      </c>
    </row>
    <row r="18" spans="1:7" ht="14.25" customHeight="1" x14ac:dyDescent="0.25">
      <c r="A18" s="40"/>
      <c r="B18" s="4" t="s">
        <v>16</v>
      </c>
      <c r="C18" s="5"/>
      <c r="D18" s="5"/>
      <c r="E18" s="6"/>
      <c r="F18" s="6"/>
      <c r="G18" s="7">
        <f t="shared" si="0"/>
        <v>0</v>
      </c>
    </row>
    <row r="19" spans="1:7" ht="15.75" x14ac:dyDescent="0.25">
      <c r="A19" s="40"/>
      <c r="B19" s="4" t="s">
        <v>17</v>
      </c>
      <c r="C19" s="5"/>
      <c r="D19" s="5"/>
      <c r="E19" s="6"/>
      <c r="F19" s="6"/>
      <c r="G19" s="7">
        <f t="shared" si="0"/>
        <v>0</v>
      </c>
    </row>
    <row r="20" spans="1:7" s="1" customFormat="1" ht="15.75" x14ac:dyDescent="0.25">
      <c r="A20" s="40"/>
      <c r="B20" s="4" t="s">
        <v>72</v>
      </c>
      <c r="C20" s="5">
        <v>16</v>
      </c>
      <c r="D20" s="5">
        <v>8</v>
      </c>
      <c r="E20" s="6">
        <f t="shared" si="1"/>
        <v>2.6652452025586353</v>
      </c>
      <c r="F20" s="6">
        <f t="shared" si="2"/>
        <v>1.2820512820512822</v>
      </c>
      <c r="G20" s="7">
        <f t="shared" si="0"/>
        <v>-1.3831939205073531</v>
      </c>
    </row>
    <row r="21" spans="1:7" s="1" customFormat="1" ht="30" x14ac:dyDescent="0.25">
      <c r="A21" s="40"/>
      <c r="B21" s="4" t="s">
        <v>73</v>
      </c>
      <c r="C21" s="5"/>
      <c r="D21" s="5"/>
      <c r="E21" s="6"/>
      <c r="F21" s="6"/>
      <c r="G21" s="7">
        <f t="shared" si="0"/>
        <v>0</v>
      </c>
    </row>
    <row r="22" spans="1:7" s="1" customFormat="1" ht="30" x14ac:dyDescent="0.25">
      <c r="A22" s="40"/>
      <c r="B22" s="4" t="s">
        <v>71</v>
      </c>
      <c r="C22" s="5">
        <v>12</v>
      </c>
      <c r="D22" s="5"/>
      <c r="E22" s="6">
        <f t="shared" si="1"/>
        <v>1.9989339019189765</v>
      </c>
      <c r="F22" s="6"/>
      <c r="G22" s="7"/>
    </row>
    <row r="23" spans="1:7" s="1" customFormat="1" ht="15.75" x14ac:dyDescent="0.25">
      <c r="A23" s="29"/>
      <c r="B23" s="4" t="s">
        <v>75</v>
      </c>
      <c r="C23" s="5"/>
      <c r="D23" s="5"/>
      <c r="E23" s="6"/>
      <c r="F23" s="6"/>
      <c r="G23" s="7"/>
    </row>
    <row r="24" spans="1:7" s="1" customFormat="1" ht="15.75" x14ac:dyDescent="0.25">
      <c r="A24" s="22"/>
      <c r="B24" s="4" t="s">
        <v>77</v>
      </c>
      <c r="C24" s="5"/>
      <c r="D24" s="5">
        <v>2</v>
      </c>
      <c r="E24" s="6"/>
      <c r="F24" s="6">
        <f t="shared" si="2"/>
        <v>0.32051282051282054</v>
      </c>
      <c r="G24" s="7"/>
    </row>
    <row r="25" spans="1:7" s="1" customFormat="1" ht="15.75" customHeight="1" x14ac:dyDescent="0.25">
      <c r="A25" s="3">
        <v>2</v>
      </c>
      <c r="B25" s="4" t="s">
        <v>18</v>
      </c>
      <c r="C25" s="5">
        <v>29</v>
      </c>
      <c r="D25" s="5">
        <v>22</v>
      </c>
      <c r="E25" s="6">
        <f t="shared" si="1"/>
        <v>4.830756929637527</v>
      </c>
      <c r="F25" s="6">
        <f t="shared" si="2"/>
        <v>3.5256410256410255</v>
      </c>
      <c r="G25" s="7">
        <f t="shared" si="0"/>
        <v>-1.3051159039965015</v>
      </c>
    </row>
    <row r="26" spans="1:7" s="1" customFormat="1" ht="19.5" customHeight="1" x14ac:dyDescent="0.25">
      <c r="A26" s="3">
        <v>3</v>
      </c>
      <c r="B26" s="4" t="s">
        <v>19</v>
      </c>
      <c r="C26" s="5">
        <v>104</v>
      </c>
      <c r="D26" s="5">
        <f>D27+D28+D29</f>
        <v>137</v>
      </c>
      <c r="E26" s="6">
        <f t="shared" si="1"/>
        <v>17.32409381663113</v>
      </c>
      <c r="F26" s="6">
        <f t="shared" si="2"/>
        <v>21.955128205128204</v>
      </c>
      <c r="G26" s="7">
        <f t="shared" si="0"/>
        <v>4.6310343884970742</v>
      </c>
    </row>
    <row r="27" spans="1:7" s="1" customFormat="1" ht="18" customHeight="1" x14ac:dyDescent="0.25">
      <c r="A27" s="24" t="s">
        <v>20</v>
      </c>
      <c r="B27" s="4" t="s">
        <v>21</v>
      </c>
      <c r="C27" s="5">
        <v>45</v>
      </c>
      <c r="D27" s="5">
        <v>81</v>
      </c>
      <c r="E27" s="6">
        <f t="shared" si="1"/>
        <v>7.4960021321961623</v>
      </c>
      <c r="F27" s="6">
        <f t="shared" si="2"/>
        <v>12.98076923076923</v>
      </c>
      <c r="G27" s="7">
        <f t="shared" si="0"/>
        <v>5.4847670985730677</v>
      </c>
    </row>
    <row r="28" spans="1:7" s="1" customFormat="1" ht="18" customHeight="1" x14ac:dyDescent="0.25">
      <c r="A28" s="25"/>
      <c r="B28" s="4" t="s">
        <v>22</v>
      </c>
      <c r="C28" s="5">
        <v>30</v>
      </c>
      <c r="D28" s="5">
        <v>33</v>
      </c>
      <c r="E28" s="6">
        <f t="shared" si="1"/>
        <v>4.9973347547974409</v>
      </c>
      <c r="F28" s="6">
        <f t="shared" si="2"/>
        <v>5.2884615384615383</v>
      </c>
      <c r="G28" s="7">
        <f t="shared" si="0"/>
        <v>0.29112678366409739</v>
      </c>
    </row>
    <row r="29" spans="1:7" s="1" customFormat="1" ht="20.25" customHeight="1" x14ac:dyDescent="0.25">
      <c r="A29" s="26"/>
      <c r="B29" s="4" t="s">
        <v>23</v>
      </c>
      <c r="C29" s="5">
        <v>29</v>
      </c>
      <c r="D29" s="5">
        <v>23</v>
      </c>
      <c r="E29" s="6">
        <f t="shared" si="1"/>
        <v>4.830756929637527</v>
      </c>
      <c r="F29" s="6">
        <f t="shared" si="2"/>
        <v>3.6858974358974357</v>
      </c>
      <c r="G29" s="7">
        <f t="shared" si="0"/>
        <v>-1.1448594937400913</v>
      </c>
    </row>
    <row r="30" spans="1:7" s="1" customFormat="1" ht="19.5" customHeight="1" x14ac:dyDescent="0.25">
      <c r="A30" s="20"/>
      <c r="B30" s="4" t="s">
        <v>76</v>
      </c>
      <c r="C30" s="5"/>
      <c r="D30" s="5"/>
      <c r="E30" s="6"/>
      <c r="F30" s="6"/>
      <c r="G30" s="7"/>
    </row>
    <row r="31" spans="1:7" s="1" customFormat="1" ht="17.25" customHeight="1" x14ac:dyDescent="0.25">
      <c r="A31" s="3">
        <v>4</v>
      </c>
      <c r="B31" s="4" t="s">
        <v>24</v>
      </c>
      <c r="C31" s="3">
        <v>413</v>
      </c>
      <c r="D31" s="3">
        <v>382</v>
      </c>
      <c r="E31" s="6"/>
      <c r="F31" s="6"/>
      <c r="G31" s="8">
        <f t="shared" ref="G31:G40" si="3">D31-C31</f>
        <v>-31</v>
      </c>
    </row>
    <row r="32" spans="1:7" s="1" customFormat="1" ht="15.75" x14ac:dyDescent="0.25">
      <c r="A32" s="9">
        <v>5</v>
      </c>
      <c r="B32" s="4" t="s">
        <v>25</v>
      </c>
      <c r="C32" s="3">
        <v>416</v>
      </c>
      <c r="D32" s="3">
        <v>384</v>
      </c>
      <c r="E32" s="6"/>
      <c r="F32" s="6"/>
      <c r="G32" s="8">
        <f t="shared" si="3"/>
        <v>-32</v>
      </c>
    </row>
    <row r="33" spans="1:7" s="1" customFormat="1" ht="15.75" x14ac:dyDescent="0.25">
      <c r="A33" s="3">
        <v>6</v>
      </c>
      <c r="B33" s="4" t="s">
        <v>26</v>
      </c>
      <c r="C33" s="3">
        <v>2710</v>
      </c>
      <c r="D33" s="3">
        <v>2662</v>
      </c>
      <c r="E33" s="6"/>
      <c r="F33" s="6"/>
      <c r="G33" s="8">
        <f t="shared" si="3"/>
        <v>-48</v>
      </c>
    </row>
    <row r="34" spans="1:7" ht="15.75" x14ac:dyDescent="0.25">
      <c r="A34" s="3">
        <v>7</v>
      </c>
      <c r="B34" s="4" t="s">
        <v>27</v>
      </c>
      <c r="C34" s="3">
        <v>22499</v>
      </c>
      <c r="D34" s="3">
        <v>22522</v>
      </c>
      <c r="E34" s="6"/>
      <c r="F34" s="3"/>
      <c r="G34" s="8">
        <f t="shared" si="3"/>
        <v>23</v>
      </c>
    </row>
    <row r="35" spans="1:7" s="1" customFormat="1" ht="20.25" customHeight="1" x14ac:dyDescent="0.25">
      <c r="A35" s="3">
        <v>8</v>
      </c>
      <c r="B35" s="4" t="s">
        <v>28</v>
      </c>
      <c r="C35" s="10">
        <v>8.3000000000000007</v>
      </c>
      <c r="D35" s="10">
        <f>D34/D33</f>
        <v>8.4605559729526671</v>
      </c>
      <c r="E35" s="6"/>
      <c r="F35" s="3"/>
      <c r="G35" s="7">
        <f t="shared" si="3"/>
        <v>0.16055597295266644</v>
      </c>
    </row>
    <row r="36" spans="1:7" s="1" customFormat="1" ht="15.75" x14ac:dyDescent="0.25">
      <c r="A36" s="3">
        <v>9</v>
      </c>
      <c r="B36" s="19" t="s">
        <v>30</v>
      </c>
      <c r="C36" s="10">
        <v>115.3</v>
      </c>
      <c r="D36" s="10">
        <v>101.4</v>
      </c>
      <c r="E36" s="6"/>
      <c r="F36" s="3"/>
      <c r="G36" s="8">
        <f t="shared" si="3"/>
        <v>-13.899999999999991</v>
      </c>
    </row>
    <row r="37" spans="1:7" s="1" customFormat="1" ht="15.75" x14ac:dyDescent="0.25">
      <c r="A37" s="3">
        <v>10</v>
      </c>
      <c r="B37" s="4" t="s">
        <v>31</v>
      </c>
      <c r="C37" s="17">
        <v>13.8</v>
      </c>
      <c r="D37" s="10">
        <v>11.9</v>
      </c>
      <c r="E37" s="6"/>
      <c r="F37" s="3"/>
      <c r="G37" s="7">
        <f t="shared" si="3"/>
        <v>-1.9000000000000004</v>
      </c>
    </row>
    <row r="38" spans="1:7" s="1" customFormat="1" ht="15" customHeight="1" x14ac:dyDescent="0.25">
      <c r="A38" s="3">
        <v>11</v>
      </c>
      <c r="B38" s="4" t="s">
        <v>32</v>
      </c>
      <c r="C38" s="3">
        <v>34868</v>
      </c>
      <c r="D38" s="3">
        <v>39891</v>
      </c>
      <c r="E38" s="6"/>
      <c r="F38" s="11"/>
      <c r="G38" s="8">
        <f t="shared" si="3"/>
        <v>5023</v>
      </c>
    </row>
    <row r="39" spans="1:7" s="1" customFormat="1" ht="30" x14ac:dyDescent="0.25">
      <c r="A39" s="3">
        <v>12</v>
      </c>
      <c r="B39" s="4" t="s">
        <v>33</v>
      </c>
      <c r="C39" s="3">
        <v>6957</v>
      </c>
      <c r="D39" s="3">
        <v>13886</v>
      </c>
      <c r="E39" s="11">
        <v>0.19900000000000001</v>
      </c>
      <c r="F39" s="11">
        <v>0.34799999999999998</v>
      </c>
      <c r="G39" s="8">
        <f t="shared" si="3"/>
        <v>6929</v>
      </c>
    </row>
    <row r="40" spans="1:7" s="1" customFormat="1" ht="15.75" x14ac:dyDescent="0.25">
      <c r="A40" s="3">
        <v>13</v>
      </c>
      <c r="B40" s="4" t="s">
        <v>34</v>
      </c>
      <c r="C40" s="3">
        <v>5221</v>
      </c>
      <c r="D40" s="3">
        <v>6640</v>
      </c>
      <c r="E40" s="11"/>
      <c r="F40" s="11"/>
      <c r="G40" s="8">
        <f t="shared" si="3"/>
        <v>1419</v>
      </c>
    </row>
    <row r="41" spans="1:7" s="1" customFormat="1" ht="15.75" x14ac:dyDescent="0.25">
      <c r="A41" s="3">
        <v>14</v>
      </c>
      <c r="B41" s="4" t="s">
        <v>35</v>
      </c>
      <c r="C41" s="3">
        <v>2</v>
      </c>
      <c r="D41" s="3"/>
      <c r="E41" s="10">
        <v>6.8</v>
      </c>
      <c r="F41" s="10"/>
      <c r="G41" s="7">
        <f>F41-E41</f>
        <v>-6.8</v>
      </c>
    </row>
    <row r="42" spans="1:7" s="1" customFormat="1" ht="30" x14ac:dyDescent="0.25">
      <c r="A42" s="3">
        <v>15</v>
      </c>
      <c r="B42" s="4" t="s">
        <v>36</v>
      </c>
      <c r="C42" s="3">
        <v>4</v>
      </c>
      <c r="D42" s="3">
        <v>3</v>
      </c>
      <c r="E42" s="10">
        <v>9.6</v>
      </c>
      <c r="F42" s="10">
        <v>7.8</v>
      </c>
      <c r="G42" s="7">
        <f>F42-E42</f>
        <v>-1.7999999999999998</v>
      </c>
    </row>
    <row r="43" spans="1:7" s="1" customFormat="1" ht="17.25" customHeight="1" x14ac:dyDescent="0.25">
      <c r="A43" s="41" t="s">
        <v>37</v>
      </c>
      <c r="B43" s="4" t="s">
        <v>38</v>
      </c>
      <c r="C43" s="3">
        <v>3</v>
      </c>
      <c r="D43" s="3">
        <v>2</v>
      </c>
      <c r="E43" s="10"/>
      <c r="F43" s="10"/>
      <c r="G43" s="8">
        <f>C43-D43</f>
        <v>1</v>
      </c>
    </row>
    <row r="44" spans="1:7" s="1" customFormat="1" ht="15.75" x14ac:dyDescent="0.25">
      <c r="A44" s="42"/>
      <c r="B44" s="4" t="s">
        <v>39</v>
      </c>
      <c r="C44" s="3">
        <v>1</v>
      </c>
      <c r="D44" s="3">
        <v>1</v>
      </c>
      <c r="E44" s="10"/>
      <c r="F44" s="10"/>
      <c r="G44" s="8">
        <f>D44-C44</f>
        <v>0</v>
      </c>
    </row>
    <row r="45" spans="1:7" s="1" customFormat="1" ht="15.75" x14ac:dyDescent="0.25">
      <c r="A45" s="3">
        <v>16</v>
      </c>
      <c r="B45" s="4" t="s">
        <v>40</v>
      </c>
      <c r="C45" s="3"/>
      <c r="D45" s="3"/>
      <c r="E45" s="10"/>
      <c r="F45" s="10"/>
      <c r="G45" s="7"/>
    </row>
    <row r="46" spans="1:7" s="1" customFormat="1" ht="15.75" customHeight="1" x14ac:dyDescent="0.25">
      <c r="A46" s="41" t="s">
        <v>37</v>
      </c>
      <c r="B46" s="4" t="s">
        <v>38</v>
      </c>
      <c r="C46" s="3"/>
      <c r="D46" s="3"/>
      <c r="E46" s="10"/>
      <c r="F46" s="10"/>
      <c r="G46" s="8"/>
    </row>
    <row r="47" spans="1:7" s="1" customFormat="1" ht="14.25" customHeight="1" x14ac:dyDescent="0.25">
      <c r="A47" s="42"/>
      <c r="B47" s="4" t="s">
        <v>39</v>
      </c>
      <c r="C47" s="3"/>
      <c r="D47" s="3"/>
      <c r="E47" s="10"/>
      <c r="F47" s="10"/>
      <c r="G47" s="8"/>
    </row>
    <row r="48" spans="1:7" s="1" customFormat="1" ht="15.75" x14ac:dyDescent="0.25">
      <c r="A48" s="3">
        <v>17</v>
      </c>
      <c r="B48" s="4" t="s">
        <v>41</v>
      </c>
      <c r="C48" s="3">
        <v>19</v>
      </c>
      <c r="D48" s="3">
        <v>13</v>
      </c>
      <c r="E48" s="10">
        <v>0.6</v>
      </c>
      <c r="F48" s="10">
        <v>0.4</v>
      </c>
      <c r="G48" s="7">
        <f>F48-E48</f>
        <v>-0.19999999999999996</v>
      </c>
    </row>
    <row r="49" spans="1:7" s="1" customFormat="1" ht="16.5" customHeight="1" x14ac:dyDescent="0.25">
      <c r="A49" s="41" t="s">
        <v>37</v>
      </c>
      <c r="B49" s="4" t="s">
        <v>38</v>
      </c>
      <c r="C49" s="3">
        <v>11</v>
      </c>
      <c r="D49" s="3">
        <v>8</v>
      </c>
      <c r="E49" s="10"/>
      <c r="F49" s="10"/>
      <c r="G49" s="8">
        <f t="shared" ref="G49:G83" si="4">D49-C49</f>
        <v>-3</v>
      </c>
    </row>
    <row r="50" spans="1:7" s="1" customFormat="1" ht="15" customHeight="1" x14ac:dyDescent="0.25">
      <c r="A50" s="42"/>
      <c r="B50" s="4" t="s">
        <v>39</v>
      </c>
      <c r="C50" s="3">
        <v>8</v>
      </c>
      <c r="D50" s="3">
        <v>5</v>
      </c>
      <c r="E50" s="10"/>
      <c r="F50" s="10"/>
      <c r="G50" s="8">
        <f t="shared" si="4"/>
        <v>-3</v>
      </c>
    </row>
    <row r="51" spans="1:7" s="1" customFormat="1" ht="31.5" customHeight="1" x14ac:dyDescent="0.25">
      <c r="A51" s="3">
        <v>18</v>
      </c>
      <c r="B51" s="4" t="s">
        <v>42</v>
      </c>
      <c r="C51" s="3">
        <v>5</v>
      </c>
      <c r="D51" s="3">
        <v>3</v>
      </c>
      <c r="E51" s="13">
        <v>0.26300000000000001</v>
      </c>
      <c r="F51" s="13">
        <v>0.23</v>
      </c>
      <c r="G51" s="8">
        <f t="shared" si="4"/>
        <v>-2</v>
      </c>
    </row>
    <row r="52" spans="1:7" s="1" customFormat="1" ht="29.25" customHeight="1" x14ac:dyDescent="0.25">
      <c r="A52" s="3">
        <v>19</v>
      </c>
      <c r="B52" s="4" t="s">
        <v>43</v>
      </c>
      <c r="C52" s="3">
        <v>1</v>
      </c>
      <c r="D52" s="3">
        <v>1</v>
      </c>
      <c r="E52" s="23">
        <v>0.2</v>
      </c>
      <c r="F52" s="13">
        <v>0.33300000000000002</v>
      </c>
      <c r="G52" s="8">
        <f t="shared" si="4"/>
        <v>0</v>
      </c>
    </row>
    <row r="53" spans="1:7" ht="28.5" customHeight="1" x14ac:dyDescent="0.25">
      <c r="A53" s="3">
        <v>20</v>
      </c>
      <c r="B53" s="19" t="s">
        <v>44</v>
      </c>
      <c r="C53" s="5">
        <v>15</v>
      </c>
      <c r="D53" s="5">
        <v>11</v>
      </c>
      <c r="E53" s="43">
        <v>0.71399999999999997</v>
      </c>
      <c r="F53" s="43">
        <v>0.84599999999999997</v>
      </c>
      <c r="G53" s="8">
        <f t="shared" si="4"/>
        <v>-4</v>
      </c>
    </row>
    <row r="54" spans="1:7" ht="31.5" customHeight="1" x14ac:dyDescent="0.25">
      <c r="A54" s="28"/>
      <c r="B54" s="19" t="s">
        <v>45</v>
      </c>
      <c r="C54" s="5">
        <v>12</v>
      </c>
      <c r="D54" s="5">
        <v>11</v>
      </c>
      <c r="E54" s="44"/>
      <c r="F54" s="44"/>
      <c r="G54" s="8">
        <f t="shared" si="4"/>
        <v>-1</v>
      </c>
    </row>
    <row r="55" spans="1:7" ht="30" x14ac:dyDescent="0.25">
      <c r="A55" s="29"/>
      <c r="B55" s="19" t="s">
        <v>46</v>
      </c>
      <c r="C55" s="14" t="s">
        <v>80</v>
      </c>
      <c r="D55" s="14"/>
      <c r="E55" s="45"/>
      <c r="F55" s="45"/>
      <c r="G55" s="8">
        <f t="shared" si="4"/>
        <v>-3</v>
      </c>
    </row>
    <row r="56" spans="1:7" ht="30" customHeight="1" x14ac:dyDescent="0.25">
      <c r="A56" s="48" t="s">
        <v>47</v>
      </c>
      <c r="B56" s="49"/>
      <c r="C56" s="14" t="s">
        <v>78</v>
      </c>
      <c r="D56" s="14"/>
      <c r="E56" s="15"/>
      <c r="F56" s="15"/>
      <c r="G56" s="8">
        <f t="shared" si="4"/>
        <v>-2</v>
      </c>
    </row>
    <row r="57" spans="1:7" ht="14.25" customHeight="1" x14ac:dyDescent="0.25">
      <c r="A57" s="3">
        <v>21</v>
      </c>
      <c r="B57" s="4" t="s">
        <v>48</v>
      </c>
      <c r="C57" s="5"/>
      <c r="D57" s="5"/>
      <c r="E57" s="5"/>
      <c r="F57" s="5"/>
      <c r="G57" s="8">
        <f t="shared" si="4"/>
        <v>0</v>
      </c>
    </row>
    <row r="58" spans="1:7" ht="14.25" customHeight="1" x14ac:dyDescent="0.25">
      <c r="A58" s="3">
        <v>22</v>
      </c>
      <c r="B58" s="4" t="s">
        <v>49</v>
      </c>
      <c r="C58" s="18"/>
      <c r="D58" s="18"/>
      <c r="E58" s="5"/>
      <c r="F58" s="18"/>
      <c r="G58" s="8">
        <f t="shared" si="4"/>
        <v>0</v>
      </c>
    </row>
    <row r="59" spans="1:7" ht="15.75" x14ac:dyDescent="0.25">
      <c r="A59" s="3">
        <v>23</v>
      </c>
      <c r="B59" s="4" t="s">
        <v>50</v>
      </c>
      <c r="C59" s="3">
        <v>2492</v>
      </c>
      <c r="D59" s="3">
        <v>2353</v>
      </c>
      <c r="E59" s="5"/>
      <c r="F59" s="5"/>
      <c r="G59" s="8">
        <f t="shared" si="4"/>
        <v>-139</v>
      </c>
    </row>
    <row r="60" spans="1:7" ht="15.75" customHeight="1" x14ac:dyDescent="0.25">
      <c r="A60" s="24" t="s">
        <v>37</v>
      </c>
      <c r="B60" s="4" t="s">
        <v>51</v>
      </c>
      <c r="C60" s="3">
        <v>173</v>
      </c>
      <c r="D60" s="3">
        <v>160</v>
      </c>
      <c r="E60" s="13">
        <v>7.0000000000000007E-2</v>
      </c>
      <c r="F60" s="13">
        <v>6.7000000000000004E-2</v>
      </c>
      <c r="G60" s="8">
        <f t="shared" si="4"/>
        <v>-13</v>
      </c>
    </row>
    <row r="61" spans="1:7" ht="13.5" customHeight="1" x14ac:dyDescent="0.25">
      <c r="A61" s="25"/>
      <c r="B61" s="4" t="s">
        <v>52</v>
      </c>
      <c r="C61" s="3">
        <v>2319</v>
      </c>
      <c r="D61" s="3">
        <v>2193</v>
      </c>
      <c r="E61" s="13">
        <v>0.92900000000000005</v>
      </c>
      <c r="F61" s="13">
        <v>0.93200000000000005</v>
      </c>
      <c r="G61" s="8">
        <f t="shared" si="4"/>
        <v>-126</v>
      </c>
    </row>
    <row r="62" spans="1:7" ht="17.25" customHeight="1" x14ac:dyDescent="0.25">
      <c r="A62" s="26"/>
      <c r="B62" s="4" t="s">
        <v>53</v>
      </c>
      <c r="C62" s="3">
        <v>100</v>
      </c>
      <c r="D62" s="3">
        <v>24</v>
      </c>
      <c r="E62" s="13">
        <v>3.5000000000000003E-2</v>
      </c>
      <c r="F62" s="13">
        <v>0.01</v>
      </c>
      <c r="G62" s="8">
        <f t="shared" si="4"/>
        <v>-76</v>
      </c>
    </row>
    <row r="63" spans="1:7" ht="30" x14ac:dyDescent="0.25">
      <c r="A63" s="3">
        <v>24</v>
      </c>
      <c r="B63" s="4" t="s">
        <v>54</v>
      </c>
      <c r="C63" s="3">
        <v>149</v>
      </c>
      <c r="D63" s="3">
        <f>D64+D65+D66</f>
        <v>136</v>
      </c>
      <c r="E63" s="13">
        <v>0.379</v>
      </c>
      <c r="F63" s="13">
        <v>0.35599999999999998</v>
      </c>
      <c r="G63" s="8">
        <f t="shared" si="4"/>
        <v>-13</v>
      </c>
    </row>
    <row r="64" spans="1:7" ht="17.25" customHeight="1" x14ac:dyDescent="0.25">
      <c r="A64" s="50" t="s">
        <v>37</v>
      </c>
      <c r="B64" s="4" t="s">
        <v>55</v>
      </c>
      <c r="C64" s="3">
        <v>69</v>
      </c>
      <c r="D64" s="3">
        <v>61</v>
      </c>
      <c r="E64" s="13">
        <v>0.46300000000000002</v>
      </c>
      <c r="F64" s="13">
        <v>0.44800000000000001</v>
      </c>
      <c r="G64" s="8">
        <f t="shared" si="4"/>
        <v>-8</v>
      </c>
    </row>
    <row r="65" spans="1:7" ht="14.25" customHeight="1" x14ac:dyDescent="0.25">
      <c r="A65" s="51"/>
      <c r="B65" s="4" t="s">
        <v>56</v>
      </c>
      <c r="C65" s="3">
        <v>72</v>
      </c>
      <c r="D65" s="3">
        <v>69</v>
      </c>
      <c r="E65" s="13">
        <v>0.47199999999999998</v>
      </c>
      <c r="F65" s="13">
        <v>0.50700000000000001</v>
      </c>
      <c r="G65" s="8">
        <f t="shared" si="4"/>
        <v>-3</v>
      </c>
    </row>
    <row r="66" spans="1:7" ht="16.5" customHeight="1" x14ac:dyDescent="0.25">
      <c r="A66" s="52"/>
      <c r="B66" s="4" t="s">
        <v>57</v>
      </c>
      <c r="C66" s="3">
        <v>8</v>
      </c>
      <c r="D66" s="3">
        <v>6</v>
      </c>
      <c r="E66" s="13">
        <v>6.3E-2</v>
      </c>
      <c r="F66" s="13">
        <v>4.3999999999999997E-2</v>
      </c>
      <c r="G66" s="8">
        <f t="shared" si="4"/>
        <v>-2</v>
      </c>
    </row>
    <row r="67" spans="1:7" ht="27.75" customHeight="1" x14ac:dyDescent="0.25">
      <c r="A67" s="3">
        <v>25</v>
      </c>
      <c r="B67" s="16" t="s">
        <v>58</v>
      </c>
      <c r="C67" s="5">
        <v>70</v>
      </c>
      <c r="D67" s="5">
        <v>77</v>
      </c>
      <c r="E67" s="5"/>
      <c r="F67" s="5"/>
      <c r="G67" s="8">
        <f t="shared" si="4"/>
        <v>7</v>
      </c>
    </row>
    <row r="68" spans="1:7" ht="15.75" x14ac:dyDescent="0.25">
      <c r="A68" s="3">
        <v>26</v>
      </c>
      <c r="B68" s="16" t="s">
        <v>59</v>
      </c>
      <c r="C68" s="5">
        <v>355</v>
      </c>
      <c r="D68" s="5">
        <v>298</v>
      </c>
      <c r="E68" s="5"/>
      <c r="F68" s="5"/>
      <c r="G68" s="8">
        <f t="shared" si="4"/>
        <v>-57</v>
      </c>
    </row>
    <row r="69" spans="1:7" ht="15.75" x14ac:dyDescent="0.25">
      <c r="A69" s="3">
        <v>27</v>
      </c>
      <c r="B69" s="16" t="s">
        <v>60</v>
      </c>
      <c r="C69" s="5">
        <v>62</v>
      </c>
      <c r="D69" s="5">
        <v>36</v>
      </c>
      <c r="E69" s="12">
        <v>0.16200000000000001</v>
      </c>
      <c r="F69" s="12">
        <v>0.12</v>
      </c>
      <c r="G69" s="8">
        <f t="shared" si="4"/>
        <v>-26</v>
      </c>
    </row>
    <row r="70" spans="1:7" ht="14.25" customHeight="1" x14ac:dyDescent="0.25">
      <c r="A70" s="28"/>
      <c r="B70" s="16" t="s">
        <v>61</v>
      </c>
      <c r="C70" s="5">
        <v>44</v>
      </c>
      <c r="D70" s="5">
        <v>30</v>
      </c>
      <c r="E70" s="12"/>
      <c r="F70" s="12"/>
      <c r="G70" s="8">
        <f t="shared" si="4"/>
        <v>-14</v>
      </c>
    </row>
    <row r="71" spans="1:7" ht="13.5" customHeight="1" x14ac:dyDescent="0.25">
      <c r="A71" s="29"/>
      <c r="B71" s="16" t="s">
        <v>62</v>
      </c>
      <c r="C71" s="5">
        <v>18</v>
      </c>
      <c r="D71" s="5">
        <v>6</v>
      </c>
      <c r="E71" s="12"/>
      <c r="F71" s="12"/>
      <c r="G71" s="8">
        <f t="shared" si="4"/>
        <v>-12</v>
      </c>
    </row>
    <row r="72" spans="1:7" ht="15.75" x14ac:dyDescent="0.25">
      <c r="A72" s="3">
        <v>28</v>
      </c>
      <c r="B72" s="16" t="s">
        <v>63</v>
      </c>
      <c r="C72" s="5">
        <v>101</v>
      </c>
      <c r="D72" s="5">
        <v>91</v>
      </c>
      <c r="E72" s="12">
        <v>0.312</v>
      </c>
      <c r="F72" s="12">
        <v>0.30499999999999999</v>
      </c>
      <c r="G72" s="8">
        <f t="shared" si="4"/>
        <v>-10</v>
      </c>
    </row>
    <row r="73" spans="1:7" ht="12.75" customHeight="1" x14ac:dyDescent="0.25">
      <c r="A73" s="28"/>
      <c r="B73" s="16" t="s">
        <v>61</v>
      </c>
      <c r="C73" s="5">
        <v>89</v>
      </c>
      <c r="D73" s="5">
        <v>87</v>
      </c>
      <c r="E73" s="12"/>
      <c r="F73" s="12"/>
      <c r="G73" s="8">
        <f t="shared" si="4"/>
        <v>-2</v>
      </c>
    </row>
    <row r="74" spans="1:7" ht="13.5" customHeight="1" x14ac:dyDescent="0.25">
      <c r="A74" s="29"/>
      <c r="B74" s="16" t="s">
        <v>62</v>
      </c>
      <c r="C74" s="5">
        <v>12</v>
      </c>
      <c r="D74" s="5">
        <v>4</v>
      </c>
      <c r="E74" s="12"/>
      <c r="F74" s="12"/>
      <c r="G74" s="8">
        <f t="shared" si="4"/>
        <v>-8</v>
      </c>
    </row>
    <row r="75" spans="1:7" ht="15.75" x14ac:dyDescent="0.25">
      <c r="A75" s="3">
        <v>29</v>
      </c>
      <c r="B75" s="16" t="s">
        <v>64</v>
      </c>
      <c r="C75" s="5">
        <v>73</v>
      </c>
      <c r="D75" s="5">
        <v>45</v>
      </c>
      <c r="E75" s="12">
        <v>0.16900000000000001</v>
      </c>
      <c r="F75" s="12">
        <v>0.151</v>
      </c>
      <c r="G75" s="8">
        <f t="shared" si="4"/>
        <v>-28</v>
      </c>
    </row>
    <row r="76" spans="1:7" ht="14.25" customHeight="1" x14ac:dyDescent="0.25">
      <c r="A76" s="28"/>
      <c r="B76" s="16" t="s">
        <v>61</v>
      </c>
      <c r="C76" s="5">
        <v>42</v>
      </c>
      <c r="D76" s="5">
        <v>27</v>
      </c>
      <c r="E76" s="12"/>
      <c r="F76" s="12"/>
      <c r="G76" s="8">
        <f t="shared" si="4"/>
        <v>-15</v>
      </c>
    </row>
    <row r="77" spans="1:7" ht="12.75" customHeight="1" x14ac:dyDescent="0.25">
      <c r="A77" s="29"/>
      <c r="B77" s="16" t="s">
        <v>62</v>
      </c>
      <c r="C77" s="5">
        <v>31</v>
      </c>
      <c r="D77" s="5">
        <v>18</v>
      </c>
      <c r="E77" s="12"/>
      <c r="F77" s="12"/>
      <c r="G77" s="8">
        <f t="shared" si="4"/>
        <v>-13</v>
      </c>
    </row>
    <row r="78" spans="1:7" ht="12.75" customHeight="1" x14ac:dyDescent="0.25">
      <c r="A78" s="3">
        <v>30</v>
      </c>
      <c r="B78" s="16" t="s">
        <v>65</v>
      </c>
      <c r="C78" s="5">
        <v>28</v>
      </c>
      <c r="D78" s="5">
        <v>23</v>
      </c>
      <c r="E78" s="12">
        <v>9.4E-2</v>
      </c>
      <c r="F78" s="12">
        <v>7.6999999999999999E-2</v>
      </c>
      <c r="G78" s="8">
        <f t="shared" si="4"/>
        <v>-5</v>
      </c>
    </row>
    <row r="79" spans="1:7" ht="12.75" customHeight="1" x14ac:dyDescent="0.25">
      <c r="A79" s="3">
        <v>31</v>
      </c>
      <c r="B79" s="16" t="s">
        <v>66</v>
      </c>
      <c r="C79" s="5">
        <v>85</v>
      </c>
      <c r="D79" s="5">
        <v>97</v>
      </c>
      <c r="E79" s="12">
        <v>0.24099999999999999</v>
      </c>
      <c r="F79" s="12">
        <v>0.32500000000000001</v>
      </c>
      <c r="G79" s="8">
        <f t="shared" si="4"/>
        <v>12</v>
      </c>
    </row>
    <row r="80" spans="1:7" ht="12.75" customHeight="1" x14ac:dyDescent="0.25">
      <c r="A80" s="3">
        <v>32</v>
      </c>
      <c r="B80" s="16" t="s">
        <v>67</v>
      </c>
      <c r="C80" s="5">
        <v>6</v>
      </c>
      <c r="D80" s="5">
        <v>5</v>
      </c>
      <c r="E80" s="12">
        <v>1.9E-2</v>
      </c>
      <c r="F80" s="12">
        <v>1.6E-2</v>
      </c>
      <c r="G80" s="8">
        <f t="shared" si="4"/>
        <v>-1</v>
      </c>
    </row>
    <row r="81" spans="1:7" s="1" customFormat="1" ht="15" customHeight="1" x14ac:dyDescent="0.25">
      <c r="A81" s="3">
        <v>33</v>
      </c>
      <c r="B81" s="16" t="s">
        <v>74</v>
      </c>
      <c r="C81" s="5"/>
      <c r="D81" s="5">
        <v>1</v>
      </c>
      <c r="E81" s="12"/>
      <c r="F81" s="12"/>
      <c r="G81" s="8">
        <f t="shared" si="4"/>
        <v>1</v>
      </c>
    </row>
    <row r="82" spans="1:7" ht="12.75" customHeight="1" x14ac:dyDescent="0.25">
      <c r="A82" s="3">
        <v>34</v>
      </c>
      <c r="B82" s="16" t="s">
        <v>68</v>
      </c>
      <c r="C82" s="5">
        <v>1190</v>
      </c>
      <c r="D82" s="5">
        <v>1774</v>
      </c>
      <c r="E82" s="12"/>
      <c r="F82" s="12"/>
      <c r="G82" s="8">
        <f t="shared" si="4"/>
        <v>584</v>
      </c>
    </row>
    <row r="83" spans="1:7" ht="12.75" customHeight="1" x14ac:dyDescent="0.25">
      <c r="A83" s="3">
        <v>35</v>
      </c>
      <c r="B83" s="16" t="s">
        <v>69</v>
      </c>
      <c r="C83" s="5">
        <v>291</v>
      </c>
      <c r="D83" s="5">
        <v>223</v>
      </c>
      <c r="E83" s="12"/>
      <c r="F83" s="12"/>
      <c r="G83" s="8">
        <f t="shared" si="4"/>
        <v>-68</v>
      </c>
    </row>
    <row r="84" spans="1:7" x14ac:dyDescent="0.25">
      <c r="A84" s="46" t="s">
        <v>70</v>
      </c>
      <c r="B84" s="46"/>
      <c r="C84" s="46"/>
      <c r="D84" s="46"/>
      <c r="E84" s="46"/>
      <c r="F84" s="46"/>
      <c r="G84" s="46"/>
    </row>
    <row r="85" spans="1:7" x14ac:dyDescent="0.25">
      <c r="A85" s="47"/>
      <c r="B85" s="47"/>
      <c r="C85" s="47"/>
      <c r="D85" s="47"/>
      <c r="E85" s="47"/>
      <c r="F85" s="47"/>
      <c r="G85" s="47"/>
    </row>
  </sheetData>
  <mergeCells count="23">
    <mergeCell ref="A43:A44"/>
    <mergeCell ref="A46:A47"/>
    <mergeCell ref="A49:A50"/>
    <mergeCell ref="F53:F55"/>
    <mergeCell ref="A84:G85"/>
    <mergeCell ref="A56:B56"/>
    <mergeCell ref="A64:A66"/>
    <mergeCell ref="E53:E55"/>
    <mergeCell ref="A60:A62"/>
    <mergeCell ref="A70:A71"/>
    <mergeCell ref="A73:A74"/>
    <mergeCell ref="A76:A77"/>
    <mergeCell ref="A54:A55"/>
    <mergeCell ref="A27:A29"/>
    <mergeCell ref="A1:G1"/>
    <mergeCell ref="A5:A6"/>
    <mergeCell ref="B5:B6"/>
    <mergeCell ref="C5:D5"/>
    <mergeCell ref="E5:F5"/>
    <mergeCell ref="G5:G6"/>
    <mergeCell ref="A2:G2"/>
    <mergeCell ref="A3:G4"/>
    <mergeCell ref="A7:A23"/>
  </mergeCells>
  <pageMargins left="0.7" right="0.7" top="0.75" bottom="0.75" header="0.3" footer="0.3"/>
  <pageSetup paperSize="9" orientation="portrait" r:id="rId1"/>
  <ignoredErrors>
    <ignoredError sqref="C56:D56 C5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shine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Gantsetseg sta</dc:creator>
  <cp:lastModifiedBy>Gantsetseg sta</cp:lastModifiedBy>
  <cp:lastPrinted>2019-05-06T00:10:33Z</cp:lastPrinted>
  <dcterms:created xsi:type="dcterms:W3CDTF">2017-01-04T06:46:13Z</dcterms:created>
  <dcterms:modified xsi:type="dcterms:W3CDTF">2019-06-03T07:29:45Z</dcterms:modified>
</cp:coreProperties>
</file>